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Sheet1!$A$2:$G$64</definedName>
    <definedName name="_xlnm.Print_Titles" localSheetId="0">Sheet1!$1:$2</definedName>
    <definedName name="_xlnm.Print_Area" localSheetId="0">Sheet1!$A$1:$G$64</definedName>
  </definedNames>
  <calcPr calcId="144525" concurrentCalc="0"/>
</workbook>
</file>

<file path=xl/sharedStrings.xml><?xml version="1.0" encoding="utf-8"?>
<sst xmlns="http://schemas.openxmlformats.org/spreadsheetml/2006/main" count="85">
  <si>
    <t>福建中医药大学附属第三人民医院2022年第五次招聘编制外人员方案
综合成绩及入围体检人员名单</t>
  </si>
  <si>
    <t>排名</t>
  </si>
  <si>
    <t>岗位名称</t>
  </si>
  <si>
    <t>姓名</t>
  </si>
  <si>
    <t>笔试
（40%）</t>
  </si>
  <si>
    <t>面试
（60%）</t>
  </si>
  <si>
    <t>综合成绩</t>
  </si>
  <si>
    <t>是否入围体检</t>
  </si>
  <si>
    <t>22043肾病科医师1</t>
  </si>
  <si>
    <t>赖晶晶</t>
  </si>
  <si>
    <t>是</t>
  </si>
  <si>
    <t>22048康复言语治疗师</t>
  </si>
  <si>
    <t>林湘</t>
  </si>
  <si>
    <t>林芳</t>
  </si>
  <si>
    <t>李玲</t>
  </si>
  <si>
    <t>22049体检科工作人员</t>
  </si>
  <si>
    <t>黄林锦</t>
  </si>
  <si>
    <t>王明星</t>
  </si>
  <si>
    <t>李一婷</t>
  </si>
  <si>
    <t>郑珍华</t>
  </si>
  <si>
    <t>潘晓慧</t>
  </si>
  <si>
    <t>郑钰</t>
  </si>
  <si>
    <t>金宁炫</t>
  </si>
  <si>
    <t>尹民宇</t>
  </si>
  <si>
    <t>毛美</t>
  </si>
  <si>
    <t>22050中药房工作人员</t>
  </si>
  <si>
    <t>王培倩</t>
  </si>
  <si>
    <t>孟静</t>
  </si>
  <si>
    <t>陈秋艺</t>
  </si>
  <si>
    <t>22051西药房工作人员</t>
  </si>
  <si>
    <t>林丹</t>
  </si>
  <si>
    <t>汤凤娟</t>
  </si>
  <si>
    <t>林善彬</t>
  </si>
  <si>
    <t>缺考</t>
  </si>
  <si>
    <t>22052护理</t>
  </si>
  <si>
    <t>陈舒婷</t>
  </si>
  <si>
    <t>程金玲</t>
  </si>
  <si>
    <t>孙志亭</t>
  </si>
  <si>
    <t>江惠</t>
  </si>
  <si>
    <t>邱冬香</t>
  </si>
  <si>
    <t>张舒滨</t>
  </si>
  <si>
    <t>张艳君</t>
  </si>
  <si>
    <t>姚清云</t>
  </si>
  <si>
    <t>谢娟</t>
  </si>
  <si>
    <t>梁爱平</t>
  </si>
  <si>
    <t>杨捷</t>
  </si>
  <si>
    <t>张燕淋</t>
  </si>
  <si>
    <t>沈丹</t>
  </si>
  <si>
    <t>林焮敏</t>
  </si>
  <si>
    <t>张燕勤</t>
  </si>
  <si>
    <t>弃考</t>
  </si>
  <si>
    <t>林琰</t>
  </si>
  <si>
    <t>22053综合服务中心工作人员</t>
  </si>
  <si>
    <t>陈素丽</t>
  </si>
  <si>
    <t>曾怡玲</t>
  </si>
  <si>
    <t>俞水萍</t>
  </si>
  <si>
    <t>李梅</t>
  </si>
  <si>
    <t>江雅容</t>
  </si>
  <si>
    <t>林琼英</t>
  </si>
  <si>
    <t>刘何莹</t>
  </si>
  <si>
    <t>谢婷婷</t>
  </si>
  <si>
    <t>鲍旭珍</t>
  </si>
  <si>
    <t>22054超声科录入员</t>
  </si>
  <si>
    <t>卢丽宝</t>
  </si>
  <si>
    <t>张健健</t>
  </si>
  <si>
    <t>姚丽英</t>
  </si>
  <si>
    <t>22055对外联络办公室工作人员</t>
  </si>
  <si>
    <t>陈祎涛</t>
  </si>
  <si>
    <t>鲍晓梅</t>
  </si>
  <si>
    <t>连珍</t>
  </si>
  <si>
    <t>22056组织统战科工作人员</t>
  </si>
  <si>
    <t>李超瑜</t>
  </si>
  <si>
    <t>罗灿</t>
  </si>
  <si>
    <t>陈龙基</t>
  </si>
  <si>
    <t>22057收费处工作人员</t>
  </si>
  <si>
    <t>张佳琪</t>
  </si>
  <si>
    <t>黄晓晶</t>
  </si>
  <si>
    <t>陈均</t>
  </si>
  <si>
    <t>钟简</t>
  </si>
  <si>
    <t>陈希楷</t>
  </si>
  <si>
    <t>林艺萍</t>
  </si>
  <si>
    <t>22058驾驶员</t>
  </si>
  <si>
    <t>林力健</t>
  </si>
  <si>
    <t>胡永一</t>
  </si>
  <si>
    <t>郑智明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</si>
</sst>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\2022&#24180;\&#32534;&#22806;\&#26041;&#26696;&#20116;\&#38754;&#35797;\&#38754;&#35797;\&#19971;&#27004;&#32771;&#22330;&#8212;&#38754;&#35797;&#32771;&#22330;&#29992;&#34920;2022.7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\2022&#24180;\&#32534;&#22806;\&#26041;&#26696;&#20116;\&#38754;&#35797;\&#38754;&#35797;\&#20108;&#27004;&#32771;&#22330;&#8212;&#38754;&#35797;&#32771;&#22330;&#29992;&#34920;2022.7.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构化面试评分表"/>
      <sheetName val="平衡表 (2)"/>
      <sheetName val="面试分数汇总表"/>
      <sheetName val="22043肾病科医师1"/>
      <sheetName val="22048康复言语治疗师"/>
      <sheetName val="22050中药房工作人员"/>
      <sheetName val="22051西药房工作人员"/>
      <sheetName val="22052护理"/>
      <sheetName val="22055对外联络办公室工作人员"/>
      <sheetName val="22056组织统战科工资人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陈舒婷</v>
          </cell>
          <cell r="D7" t="str">
            <v>女</v>
          </cell>
          <cell r="E7" t="str">
            <v>大专</v>
          </cell>
          <cell r="F7" t="str">
            <v>厦门医学院护理</v>
          </cell>
          <cell r="G7">
            <v>25.6</v>
          </cell>
          <cell r="H7">
            <v>47.54</v>
          </cell>
          <cell r="I7">
            <v>73.14</v>
          </cell>
        </row>
        <row r="8">
          <cell r="C8" t="str">
            <v>程金玲</v>
          </cell>
          <cell r="D8" t="str">
            <v>女</v>
          </cell>
          <cell r="E8" t="str">
            <v>大专</v>
          </cell>
          <cell r="F8" t="str">
            <v>北京中医药大学护理</v>
          </cell>
          <cell r="G8">
            <v>22</v>
          </cell>
          <cell r="H8">
            <v>47.4</v>
          </cell>
          <cell r="I8">
            <v>69.4</v>
          </cell>
        </row>
        <row r="9">
          <cell r="C9" t="str">
            <v>孙志亭</v>
          </cell>
          <cell r="D9" t="str">
            <v>女</v>
          </cell>
          <cell r="E9" t="str">
            <v>大专</v>
          </cell>
          <cell r="F9" t="str">
            <v>山西医科大学助产</v>
          </cell>
          <cell r="G9">
            <v>21.2</v>
          </cell>
          <cell r="H9">
            <v>47.78</v>
          </cell>
          <cell r="I9">
            <v>68.98</v>
          </cell>
        </row>
        <row r="10">
          <cell r="C10" t="str">
            <v>江惠</v>
          </cell>
          <cell r="D10" t="str">
            <v>女</v>
          </cell>
          <cell r="E10" t="str">
            <v>大专</v>
          </cell>
          <cell r="F10" t="str">
            <v>厦门医学院护理</v>
          </cell>
          <cell r="G10">
            <v>23.2</v>
          </cell>
          <cell r="H10">
            <v>44.04</v>
          </cell>
          <cell r="I10">
            <v>67.24</v>
          </cell>
        </row>
        <row r="11">
          <cell r="C11" t="str">
            <v>邱冬香</v>
          </cell>
          <cell r="D11" t="str">
            <v>女</v>
          </cell>
          <cell r="E11" t="str">
            <v>大专</v>
          </cell>
          <cell r="F11" t="str">
            <v>北京中医药大学护理</v>
          </cell>
          <cell r="G11">
            <v>20</v>
          </cell>
          <cell r="H11">
            <v>47.24</v>
          </cell>
          <cell r="I11">
            <v>67.24</v>
          </cell>
        </row>
        <row r="12">
          <cell r="C12" t="str">
            <v>张舒滨</v>
          </cell>
          <cell r="D12" t="str">
            <v>女</v>
          </cell>
          <cell r="E12" t="str">
            <v>大专</v>
          </cell>
          <cell r="F12" t="str">
            <v>福建省生物工程职业技术学院护理</v>
          </cell>
          <cell r="G12">
            <v>21.2</v>
          </cell>
          <cell r="H12">
            <v>45.82</v>
          </cell>
          <cell r="I12">
            <v>67.02</v>
          </cell>
        </row>
        <row r="13">
          <cell r="C13" t="str">
            <v>张艳君</v>
          </cell>
          <cell r="D13" t="str">
            <v>女</v>
          </cell>
          <cell r="E13" t="str">
            <v>大专</v>
          </cell>
          <cell r="F13" t="str">
            <v>漳州卫生职业学院护理</v>
          </cell>
          <cell r="G13">
            <v>18.8</v>
          </cell>
          <cell r="H13">
            <v>47.88</v>
          </cell>
          <cell r="I13">
            <v>66.68</v>
          </cell>
        </row>
        <row r="14">
          <cell r="C14" t="str">
            <v>姚清云</v>
          </cell>
          <cell r="D14" t="str">
            <v>女</v>
          </cell>
          <cell r="E14" t="str">
            <v>大专</v>
          </cell>
          <cell r="F14" t="str">
            <v>厦门医学高等专科学校护理</v>
          </cell>
          <cell r="G14">
            <v>20.8</v>
          </cell>
          <cell r="H14">
            <v>45.52</v>
          </cell>
          <cell r="I14">
            <v>66.32</v>
          </cell>
        </row>
        <row r="15">
          <cell r="C15" t="str">
            <v>谢娟</v>
          </cell>
          <cell r="D15" t="str">
            <v>女</v>
          </cell>
          <cell r="E15" t="str">
            <v>大专</v>
          </cell>
          <cell r="F15" t="str">
            <v>三明医学科技职业学院护理学</v>
          </cell>
          <cell r="G15">
            <v>19.6</v>
          </cell>
          <cell r="H15">
            <v>46.66</v>
          </cell>
          <cell r="I15">
            <v>66.26</v>
          </cell>
        </row>
        <row r="16">
          <cell r="C16" t="str">
            <v>梁爱平</v>
          </cell>
          <cell r="D16" t="str">
            <v>女</v>
          </cell>
          <cell r="E16" t="str">
            <v>大专</v>
          </cell>
          <cell r="F16" t="str">
            <v>福建卫生职业技术学院护理</v>
          </cell>
          <cell r="G16">
            <v>19.2</v>
          </cell>
          <cell r="H16">
            <v>46.98</v>
          </cell>
          <cell r="I16">
            <v>66.18</v>
          </cell>
        </row>
        <row r="17">
          <cell r="C17" t="str">
            <v>杨捷</v>
          </cell>
          <cell r="D17" t="str">
            <v>女</v>
          </cell>
          <cell r="E17" t="str">
            <v>大专</v>
          </cell>
          <cell r="F17" t="str">
            <v>福建卫生职业技术学院护理学</v>
          </cell>
          <cell r="G17">
            <v>18.8</v>
          </cell>
          <cell r="H17">
            <v>47.04</v>
          </cell>
          <cell r="I17">
            <v>65.84</v>
          </cell>
        </row>
        <row r="18">
          <cell r="C18" t="str">
            <v>张燕淋</v>
          </cell>
          <cell r="D18" t="str">
            <v>女</v>
          </cell>
          <cell r="E18" t="str">
            <v>大专</v>
          </cell>
          <cell r="F18" t="str">
            <v>泉州医学高等专科学校护理</v>
          </cell>
          <cell r="G18">
            <v>20.8</v>
          </cell>
          <cell r="H18">
            <v>44.3</v>
          </cell>
          <cell r="I18">
            <v>65.1</v>
          </cell>
        </row>
        <row r="19">
          <cell r="C19" t="str">
            <v>沈丹</v>
          </cell>
          <cell r="D19" t="str">
            <v>女</v>
          </cell>
          <cell r="E19" t="str">
            <v>大专</v>
          </cell>
          <cell r="F19" t="str">
            <v>漳州卫生职业学院助产</v>
          </cell>
          <cell r="G19">
            <v>19.6</v>
          </cell>
          <cell r="H19">
            <v>45.4</v>
          </cell>
          <cell r="I19">
            <v>65</v>
          </cell>
        </row>
        <row r="20">
          <cell r="C20" t="str">
            <v>林焮敏</v>
          </cell>
          <cell r="D20" t="str">
            <v>女</v>
          </cell>
          <cell r="E20" t="str">
            <v>大专</v>
          </cell>
          <cell r="F20" t="str">
            <v>福建卫生职业技术学院护理学</v>
          </cell>
          <cell r="G20">
            <v>18.8</v>
          </cell>
          <cell r="H20">
            <v>44.94</v>
          </cell>
          <cell r="I20">
            <v>63.74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结构化面试评分表"/>
      <sheetName val="平衡表"/>
      <sheetName val="面试分数汇总表"/>
      <sheetName val="面试分数汇总表 (加试)"/>
      <sheetName val="22049体检科工作人员"/>
      <sheetName val="22049体检科工作人员 (加试)"/>
      <sheetName val="22053综合服务中心工作人员"/>
      <sheetName val="22054超声科录入员"/>
      <sheetName val="22057收费处工作人员"/>
      <sheetName val="22058驾驶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黄晓晶</v>
          </cell>
          <cell r="D8" t="str">
            <v>女</v>
          </cell>
          <cell r="E8" t="str">
            <v>本科学士</v>
          </cell>
          <cell r="F8" t="str">
            <v>福建师范大学金融学专业</v>
          </cell>
          <cell r="G8">
            <v>29.2</v>
          </cell>
        </row>
        <row r="9">
          <cell r="C9" t="str">
            <v>陈均</v>
          </cell>
          <cell r="D9" t="str">
            <v>女</v>
          </cell>
          <cell r="E9" t="str">
            <v>本科学士</v>
          </cell>
          <cell r="F9" t="str">
            <v>福州大学阳光学院财务管理</v>
          </cell>
          <cell r="G9">
            <v>26.8</v>
          </cell>
        </row>
        <row r="10">
          <cell r="C10" t="str">
            <v>钟简</v>
          </cell>
          <cell r="D10" t="str">
            <v>女</v>
          </cell>
          <cell r="E10" t="str">
            <v>本科学士</v>
          </cell>
          <cell r="F10" t="str">
            <v>北京化工大学北方学院会计学</v>
          </cell>
          <cell r="G10">
            <v>22.8</v>
          </cell>
        </row>
        <row r="11">
          <cell r="C11" t="str">
            <v>陈希楷</v>
          </cell>
          <cell r="D11" t="str">
            <v>男</v>
          </cell>
          <cell r="E11" t="str">
            <v>本科学士</v>
          </cell>
          <cell r="F11" t="str">
            <v>集美大学海外教育学院国际会计</v>
          </cell>
          <cell r="G11">
            <v>22.8</v>
          </cell>
        </row>
        <row r="12">
          <cell r="C12" t="str">
            <v>林艺萍</v>
          </cell>
          <cell r="D12" t="str">
            <v>女</v>
          </cell>
          <cell r="E12" t="str">
            <v>本科学士</v>
          </cell>
          <cell r="F12" t="str">
            <v>福建农林大学东方学院会计学</v>
          </cell>
          <cell r="G12">
            <v>23.2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64"/>
  <sheetViews>
    <sheetView tabSelected="1" workbookViewId="0">
      <pane ySplit="2" topLeftCell="A3" activePane="bottomLeft" state="frozen"/>
      <selection/>
      <selection pane="bottomLeft" activeCell="I7" sqref="I7"/>
    </sheetView>
  </sheetViews>
  <sheetFormatPr defaultColWidth="9" defaultRowHeight="13.5" outlineLevelCol="6"/>
  <cols>
    <col min="1" max="1" width="7.25" style="2" customWidth="1"/>
    <col min="2" max="2" width="34.5" style="2" customWidth="1"/>
    <col min="3" max="3" width="11" style="2" customWidth="1"/>
    <col min="4" max="4" width="13.75" style="2" customWidth="1"/>
    <col min="5" max="5" width="14.5" style="2" customWidth="1"/>
    <col min="6" max="6" width="19.75" style="2" customWidth="1"/>
    <col min="7" max="7" width="17.875" style="2" customWidth="1"/>
    <col min="8" max="16384" width="9" style="1"/>
  </cols>
  <sheetData>
    <row r="1" ht="9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7" customHeight="1" spans="1:7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4" t="s">
        <v>6</v>
      </c>
      <c r="G2" s="4" t="s">
        <v>7</v>
      </c>
    </row>
    <row r="3" ht="40" customHeight="1" spans="1:7">
      <c r="A3" s="8">
        <v>1</v>
      </c>
      <c r="B3" s="8" t="s">
        <v>8</v>
      </c>
      <c r="C3" s="9" t="s">
        <v>9</v>
      </c>
      <c r="D3" s="10">
        <v>20.4</v>
      </c>
      <c r="E3" s="10">
        <v>47.88</v>
      </c>
      <c r="F3" s="10">
        <f t="shared" ref="F3:F15" si="0">D3+E3</f>
        <v>68.28</v>
      </c>
      <c r="G3" s="8" t="s">
        <v>10</v>
      </c>
    </row>
    <row r="4" ht="40" customHeight="1" spans="1:7">
      <c r="A4" s="8">
        <v>1</v>
      </c>
      <c r="B4" s="8" t="s">
        <v>11</v>
      </c>
      <c r="C4" s="9" t="s">
        <v>12</v>
      </c>
      <c r="D4" s="11">
        <v>14</v>
      </c>
      <c r="E4" s="10">
        <v>47.16</v>
      </c>
      <c r="F4" s="10">
        <f t="shared" si="0"/>
        <v>61.16</v>
      </c>
      <c r="G4" s="8" t="s">
        <v>10</v>
      </c>
    </row>
    <row r="5" ht="40" customHeight="1" spans="1:7">
      <c r="A5" s="12">
        <v>2</v>
      </c>
      <c r="B5" s="13" t="s">
        <v>11</v>
      </c>
      <c r="C5" s="14" t="s">
        <v>13</v>
      </c>
      <c r="D5" s="15">
        <v>12</v>
      </c>
      <c r="E5" s="16">
        <v>47.54</v>
      </c>
      <c r="F5" s="16">
        <f t="shared" si="0"/>
        <v>59.54</v>
      </c>
      <c r="G5" s="12"/>
    </row>
    <row r="6" ht="40" customHeight="1" spans="1:7">
      <c r="A6" s="12">
        <v>3</v>
      </c>
      <c r="B6" s="13" t="s">
        <v>11</v>
      </c>
      <c r="C6" s="14" t="s">
        <v>14</v>
      </c>
      <c r="D6" s="15">
        <v>7.6</v>
      </c>
      <c r="E6" s="16">
        <v>46.44</v>
      </c>
      <c r="F6" s="16">
        <f t="shared" si="0"/>
        <v>54.04</v>
      </c>
      <c r="G6" s="12"/>
    </row>
    <row r="7" ht="40" customHeight="1" spans="1:7">
      <c r="A7" s="17">
        <v>1</v>
      </c>
      <c r="B7" s="17" t="s">
        <v>15</v>
      </c>
      <c r="C7" s="18" t="s">
        <v>16</v>
      </c>
      <c r="D7" s="11">
        <v>31.2</v>
      </c>
      <c r="E7" s="10">
        <v>49.2</v>
      </c>
      <c r="F7" s="10">
        <f t="shared" si="0"/>
        <v>80.4</v>
      </c>
      <c r="G7" s="17" t="s">
        <v>10</v>
      </c>
    </row>
    <row r="8" ht="40" customHeight="1" spans="1:7">
      <c r="A8" s="17">
        <v>2</v>
      </c>
      <c r="B8" s="17" t="s">
        <v>15</v>
      </c>
      <c r="C8" s="18" t="s">
        <v>17</v>
      </c>
      <c r="D8" s="11">
        <v>28</v>
      </c>
      <c r="E8" s="10">
        <v>46.44</v>
      </c>
      <c r="F8" s="10">
        <f t="shared" si="0"/>
        <v>74.44</v>
      </c>
      <c r="G8" s="17" t="s">
        <v>10</v>
      </c>
    </row>
    <row r="9" ht="40" customHeight="1" spans="1:7">
      <c r="A9" s="17">
        <v>3</v>
      </c>
      <c r="B9" s="17" t="s">
        <v>15</v>
      </c>
      <c r="C9" s="18" t="s">
        <v>18</v>
      </c>
      <c r="D9" s="11">
        <v>27.2</v>
      </c>
      <c r="E9" s="10">
        <v>48.71</v>
      </c>
      <c r="F9" s="10">
        <f t="shared" si="0"/>
        <v>75.91</v>
      </c>
      <c r="G9" s="17" t="s">
        <v>10</v>
      </c>
    </row>
    <row r="10" ht="40" customHeight="1" spans="1:7">
      <c r="A10" s="12">
        <v>4</v>
      </c>
      <c r="B10" s="12" t="s">
        <v>15</v>
      </c>
      <c r="C10" s="19" t="s">
        <v>19</v>
      </c>
      <c r="D10" s="15">
        <v>27.2</v>
      </c>
      <c r="E10" s="16">
        <v>48.49</v>
      </c>
      <c r="F10" s="16">
        <f t="shared" si="0"/>
        <v>75.69</v>
      </c>
      <c r="G10" s="12"/>
    </row>
    <row r="11" ht="40" customHeight="1" spans="1:7">
      <c r="A11" s="12">
        <v>5</v>
      </c>
      <c r="B11" s="12" t="s">
        <v>15</v>
      </c>
      <c r="C11" s="19" t="s">
        <v>20</v>
      </c>
      <c r="D11" s="15">
        <v>24.8</v>
      </c>
      <c r="E11" s="16">
        <v>48.72</v>
      </c>
      <c r="F11" s="16">
        <f t="shared" si="0"/>
        <v>73.52</v>
      </c>
      <c r="G11" s="12"/>
    </row>
    <row r="12" ht="40" customHeight="1" spans="1:7">
      <c r="A12" s="12">
        <v>6</v>
      </c>
      <c r="B12" s="12" t="s">
        <v>15</v>
      </c>
      <c r="C12" s="19" t="s">
        <v>21</v>
      </c>
      <c r="D12" s="15">
        <v>25.6</v>
      </c>
      <c r="E12" s="16">
        <v>47.52</v>
      </c>
      <c r="F12" s="16">
        <f t="shared" si="0"/>
        <v>73.12</v>
      </c>
      <c r="G12" s="12"/>
    </row>
    <row r="13" ht="40" customHeight="1" spans="1:7">
      <c r="A13" s="12">
        <v>7</v>
      </c>
      <c r="B13" s="12" t="s">
        <v>15</v>
      </c>
      <c r="C13" s="19" t="s">
        <v>22</v>
      </c>
      <c r="D13" s="15">
        <v>24.8</v>
      </c>
      <c r="E13" s="16">
        <v>46.8</v>
      </c>
      <c r="F13" s="16">
        <f t="shared" si="0"/>
        <v>71.6</v>
      </c>
      <c r="G13" s="12"/>
    </row>
    <row r="14" ht="40" customHeight="1" spans="1:7">
      <c r="A14" s="12">
        <v>8</v>
      </c>
      <c r="B14" s="12" t="s">
        <v>15</v>
      </c>
      <c r="C14" s="19" t="s">
        <v>23</v>
      </c>
      <c r="D14" s="15">
        <v>24.8</v>
      </c>
      <c r="E14" s="16">
        <v>45.6</v>
      </c>
      <c r="F14" s="16">
        <f t="shared" si="0"/>
        <v>70.4</v>
      </c>
      <c r="G14" s="12"/>
    </row>
    <row r="15" ht="40" customHeight="1" spans="1:7">
      <c r="A15" s="12">
        <v>9</v>
      </c>
      <c r="B15" s="12" t="s">
        <v>15</v>
      </c>
      <c r="C15" s="19" t="s">
        <v>24</v>
      </c>
      <c r="D15" s="15">
        <v>25.6</v>
      </c>
      <c r="E15" s="16">
        <v>44.76</v>
      </c>
      <c r="F15" s="16">
        <f t="shared" si="0"/>
        <v>70.36</v>
      </c>
      <c r="G15" s="12"/>
    </row>
    <row r="16" ht="40" customHeight="1" spans="1:7">
      <c r="A16" s="8">
        <v>1</v>
      </c>
      <c r="B16" s="8" t="s">
        <v>25</v>
      </c>
      <c r="C16" s="9" t="s">
        <v>26</v>
      </c>
      <c r="D16" s="11">
        <v>20.6</v>
      </c>
      <c r="E16" s="10">
        <v>49.32</v>
      </c>
      <c r="F16" s="10">
        <f t="shared" ref="F16:F21" si="1">D16+E16</f>
        <v>69.92</v>
      </c>
      <c r="G16" s="8" t="s">
        <v>10</v>
      </c>
    </row>
    <row r="17" ht="40" customHeight="1" spans="1:7">
      <c r="A17" s="12">
        <v>2</v>
      </c>
      <c r="B17" s="13" t="s">
        <v>25</v>
      </c>
      <c r="C17" s="14" t="s">
        <v>27</v>
      </c>
      <c r="D17" s="15">
        <v>20.8</v>
      </c>
      <c r="E17" s="16">
        <v>47.16</v>
      </c>
      <c r="F17" s="16">
        <f t="shared" si="1"/>
        <v>67.96</v>
      </c>
      <c r="G17" s="12"/>
    </row>
    <row r="18" ht="40" customHeight="1" spans="1:7">
      <c r="A18" s="12">
        <v>3</v>
      </c>
      <c r="B18" s="13" t="s">
        <v>25</v>
      </c>
      <c r="C18" s="14" t="s">
        <v>28</v>
      </c>
      <c r="D18" s="15">
        <v>16.8</v>
      </c>
      <c r="E18" s="16">
        <v>49.08</v>
      </c>
      <c r="F18" s="16">
        <f t="shared" si="1"/>
        <v>65.88</v>
      </c>
      <c r="G18" s="13"/>
    </row>
    <row r="19" ht="40" customHeight="1" spans="1:7">
      <c r="A19" s="8">
        <v>1</v>
      </c>
      <c r="B19" s="8" t="s">
        <v>29</v>
      </c>
      <c r="C19" s="9" t="s">
        <v>30</v>
      </c>
      <c r="D19" s="11">
        <v>22.8</v>
      </c>
      <c r="E19" s="10">
        <v>49.02</v>
      </c>
      <c r="F19" s="10">
        <f t="shared" si="1"/>
        <v>71.82</v>
      </c>
      <c r="G19" s="8" t="s">
        <v>10</v>
      </c>
    </row>
    <row r="20" ht="40" customHeight="1" spans="1:7">
      <c r="A20" s="13">
        <v>2</v>
      </c>
      <c r="B20" s="13" t="s">
        <v>29</v>
      </c>
      <c r="C20" s="14" t="s">
        <v>31</v>
      </c>
      <c r="D20" s="15">
        <v>20.4</v>
      </c>
      <c r="E20" s="16">
        <v>46.32</v>
      </c>
      <c r="F20" s="16">
        <f t="shared" si="1"/>
        <v>66.72</v>
      </c>
      <c r="G20" s="13"/>
    </row>
    <row r="21" ht="40" customHeight="1" spans="1:7">
      <c r="A21" s="13"/>
      <c r="B21" s="13" t="s">
        <v>29</v>
      </c>
      <c r="C21" s="14" t="s">
        <v>32</v>
      </c>
      <c r="D21" s="15">
        <v>22.8</v>
      </c>
      <c r="E21" s="16" t="s">
        <v>33</v>
      </c>
      <c r="F21" s="16"/>
      <c r="G21" s="13"/>
    </row>
    <row r="22" ht="40" customHeight="1" spans="1:7">
      <c r="A22" s="8">
        <v>1</v>
      </c>
      <c r="B22" s="8" t="s">
        <v>34</v>
      </c>
      <c r="C22" s="9" t="s">
        <v>35</v>
      </c>
      <c r="D22" s="20">
        <f>VLOOKUP(C22,'[1]22052护理'!$C$7:$G$20,5,0)</f>
        <v>25.6</v>
      </c>
      <c r="E22" s="20">
        <f>VLOOKUP(C22,'[1]22052护理'!$C$7:$H$20,6,0)</f>
        <v>47.54</v>
      </c>
      <c r="F22" s="20">
        <f>VLOOKUP(C22,'[1]22052护理'!$C$7:$I$20,7,0)</f>
        <v>73.14</v>
      </c>
      <c r="G22" s="8" t="s">
        <v>10</v>
      </c>
    </row>
    <row r="23" ht="40" customHeight="1" spans="1:7">
      <c r="A23" s="8">
        <v>2</v>
      </c>
      <c r="B23" s="8" t="s">
        <v>34</v>
      </c>
      <c r="C23" s="9" t="s">
        <v>36</v>
      </c>
      <c r="D23" s="20">
        <f>VLOOKUP(C23,'[1]22052护理'!$C$7:$G$20,5,0)</f>
        <v>22</v>
      </c>
      <c r="E23" s="20">
        <f>VLOOKUP(C23,'[1]22052护理'!$C$7:$H$20,6,0)</f>
        <v>47.4</v>
      </c>
      <c r="F23" s="20">
        <f>VLOOKUP(C23,'[1]22052护理'!$C$7:$I$20,7,0)</f>
        <v>69.4</v>
      </c>
      <c r="G23" s="8" t="s">
        <v>10</v>
      </c>
    </row>
    <row r="24" ht="40" customHeight="1" spans="1:7">
      <c r="A24" s="8">
        <v>3</v>
      </c>
      <c r="B24" s="8" t="s">
        <v>34</v>
      </c>
      <c r="C24" s="9" t="s">
        <v>37</v>
      </c>
      <c r="D24" s="20">
        <f>VLOOKUP(C24,'[1]22052护理'!$C$7:$G$20,5,0)</f>
        <v>21.2</v>
      </c>
      <c r="E24" s="20">
        <f>VLOOKUP(C24,'[1]22052护理'!$C$7:$H$20,6,0)</f>
        <v>47.78</v>
      </c>
      <c r="F24" s="20">
        <f>VLOOKUP(C24,'[1]22052护理'!$C$7:$I$20,7,0)</f>
        <v>68.98</v>
      </c>
      <c r="G24" s="8" t="s">
        <v>10</v>
      </c>
    </row>
    <row r="25" ht="40" customHeight="1" spans="1:7">
      <c r="A25" s="8">
        <v>4</v>
      </c>
      <c r="B25" s="8" t="s">
        <v>34</v>
      </c>
      <c r="C25" s="9" t="s">
        <v>38</v>
      </c>
      <c r="D25" s="20">
        <f>VLOOKUP(C25,'[1]22052护理'!$C$7:$G$20,5,0)</f>
        <v>23.2</v>
      </c>
      <c r="E25" s="20">
        <f>VLOOKUP(C25,'[1]22052护理'!$C$7:$H$20,6,0)</f>
        <v>44.04</v>
      </c>
      <c r="F25" s="20">
        <f>VLOOKUP(C25,'[1]22052护理'!$C$7:$I$20,7,0)</f>
        <v>67.24</v>
      </c>
      <c r="G25" s="8" t="s">
        <v>10</v>
      </c>
    </row>
    <row r="26" ht="40" customHeight="1" spans="1:7">
      <c r="A26" s="8">
        <v>5</v>
      </c>
      <c r="B26" s="8" t="s">
        <v>34</v>
      </c>
      <c r="C26" s="9" t="s">
        <v>39</v>
      </c>
      <c r="D26" s="20">
        <f>VLOOKUP(C26,'[1]22052护理'!$C$7:$G$20,5,0)</f>
        <v>20</v>
      </c>
      <c r="E26" s="20">
        <f>VLOOKUP(C26,'[1]22052护理'!$C$7:$H$20,6,0)</f>
        <v>47.24</v>
      </c>
      <c r="F26" s="20">
        <f>VLOOKUP(C26,'[1]22052护理'!$C$7:$I$20,7,0)</f>
        <v>67.24</v>
      </c>
      <c r="G26" s="8" t="s">
        <v>10</v>
      </c>
    </row>
    <row r="27" ht="40" customHeight="1" spans="1:7">
      <c r="A27" s="13">
        <v>6</v>
      </c>
      <c r="B27" s="13" t="s">
        <v>34</v>
      </c>
      <c r="C27" s="14" t="s">
        <v>40</v>
      </c>
      <c r="D27" s="21">
        <f>VLOOKUP(C27,'[1]22052护理'!$C$7:$G$20,5,0)</f>
        <v>21.2</v>
      </c>
      <c r="E27" s="21">
        <f>VLOOKUP(C27,'[1]22052护理'!$C$7:$H$20,6,0)</f>
        <v>45.82</v>
      </c>
      <c r="F27" s="21">
        <f>VLOOKUP(C27,'[1]22052护理'!$C$7:$I$20,7,0)</f>
        <v>67.02</v>
      </c>
      <c r="G27" s="12"/>
    </row>
    <row r="28" ht="40" customHeight="1" spans="1:7">
      <c r="A28" s="13">
        <v>7</v>
      </c>
      <c r="B28" s="13" t="s">
        <v>34</v>
      </c>
      <c r="C28" s="14" t="s">
        <v>41</v>
      </c>
      <c r="D28" s="21">
        <f>VLOOKUP(C28,'[1]22052护理'!$C$7:$G$20,5,0)</f>
        <v>18.8</v>
      </c>
      <c r="E28" s="21">
        <f>VLOOKUP(C28,'[1]22052护理'!$C$7:$H$20,6,0)</f>
        <v>47.88</v>
      </c>
      <c r="F28" s="21">
        <f>VLOOKUP(C28,'[1]22052护理'!$C$7:$I$20,7,0)</f>
        <v>66.68</v>
      </c>
      <c r="G28" s="12"/>
    </row>
    <row r="29" ht="40" customHeight="1" spans="1:7">
      <c r="A29" s="13">
        <v>8</v>
      </c>
      <c r="B29" s="13" t="s">
        <v>34</v>
      </c>
      <c r="C29" s="14" t="s">
        <v>42</v>
      </c>
      <c r="D29" s="21">
        <f>VLOOKUP(C29,'[1]22052护理'!$C$7:$G$20,5,0)</f>
        <v>20.8</v>
      </c>
      <c r="E29" s="21">
        <f>VLOOKUP(C29,'[1]22052护理'!$C$7:$H$20,6,0)</f>
        <v>45.52</v>
      </c>
      <c r="F29" s="21">
        <f>VLOOKUP(C29,'[1]22052护理'!$C$7:$I$20,7,0)</f>
        <v>66.32</v>
      </c>
      <c r="G29" s="12"/>
    </row>
    <row r="30" ht="40" customHeight="1" spans="1:7">
      <c r="A30" s="13">
        <v>9</v>
      </c>
      <c r="B30" s="13" t="s">
        <v>34</v>
      </c>
      <c r="C30" s="14" t="s">
        <v>43</v>
      </c>
      <c r="D30" s="21">
        <f>VLOOKUP(C30,'[1]22052护理'!$C$7:$G$20,5,0)</f>
        <v>19.6</v>
      </c>
      <c r="E30" s="21">
        <f>VLOOKUP(C30,'[1]22052护理'!$C$7:$H$20,6,0)</f>
        <v>46.66</v>
      </c>
      <c r="F30" s="21">
        <f>VLOOKUP(C30,'[1]22052护理'!$C$7:$I$20,7,0)</f>
        <v>66.26</v>
      </c>
      <c r="G30" s="12"/>
    </row>
    <row r="31" ht="40" customHeight="1" spans="1:7">
      <c r="A31" s="13">
        <v>10</v>
      </c>
      <c r="B31" s="13" t="s">
        <v>34</v>
      </c>
      <c r="C31" s="14" t="s">
        <v>44</v>
      </c>
      <c r="D31" s="21">
        <f>VLOOKUP(C31,'[1]22052护理'!$C$7:$G$20,5,0)</f>
        <v>19.2</v>
      </c>
      <c r="E31" s="21">
        <f>VLOOKUP(C31,'[1]22052护理'!$C$7:$H$20,6,0)</f>
        <v>46.98</v>
      </c>
      <c r="F31" s="21">
        <f>VLOOKUP(C31,'[1]22052护理'!$C$7:$I$20,7,0)</f>
        <v>66.18</v>
      </c>
      <c r="G31" s="12"/>
    </row>
    <row r="32" ht="40" customHeight="1" spans="1:7">
      <c r="A32" s="13">
        <v>11</v>
      </c>
      <c r="B32" s="13" t="s">
        <v>34</v>
      </c>
      <c r="C32" s="14" t="s">
        <v>45</v>
      </c>
      <c r="D32" s="21">
        <f>VLOOKUP(C32,'[1]22052护理'!$C$7:$G$20,5,0)</f>
        <v>18.8</v>
      </c>
      <c r="E32" s="21">
        <f>VLOOKUP(C32,'[1]22052护理'!$C$7:$H$20,6,0)</f>
        <v>47.04</v>
      </c>
      <c r="F32" s="21">
        <f>VLOOKUP(C32,'[1]22052护理'!$C$7:$I$20,7,0)</f>
        <v>65.84</v>
      </c>
      <c r="G32" s="12"/>
    </row>
    <row r="33" ht="40" customHeight="1" spans="1:7">
      <c r="A33" s="13">
        <v>12</v>
      </c>
      <c r="B33" s="13" t="s">
        <v>34</v>
      </c>
      <c r="C33" s="14" t="s">
        <v>46</v>
      </c>
      <c r="D33" s="21">
        <f>VLOOKUP(C33,'[1]22052护理'!$C$7:$G$20,5,0)</f>
        <v>20.8</v>
      </c>
      <c r="E33" s="21">
        <f>VLOOKUP(C33,'[1]22052护理'!$C$7:$H$20,6,0)</f>
        <v>44.3</v>
      </c>
      <c r="F33" s="21">
        <f>VLOOKUP(C33,'[1]22052护理'!$C$7:$I$20,7,0)</f>
        <v>65.1</v>
      </c>
      <c r="G33" s="12"/>
    </row>
    <row r="34" ht="40" customHeight="1" spans="1:7">
      <c r="A34" s="13">
        <v>13</v>
      </c>
      <c r="B34" s="13" t="s">
        <v>34</v>
      </c>
      <c r="C34" s="14" t="s">
        <v>47</v>
      </c>
      <c r="D34" s="21">
        <f>VLOOKUP(C34,'[1]22052护理'!$C$7:$G$20,5,0)</f>
        <v>19.6</v>
      </c>
      <c r="E34" s="21">
        <f>VLOOKUP(C34,'[1]22052护理'!$C$7:$H$20,6,0)</f>
        <v>45.4</v>
      </c>
      <c r="F34" s="21">
        <f>VLOOKUP(C34,'[1]22052护理'!$C$7:$I$20,7,0)</f>
        <v>65</v>
      </c>
      <c r="G34" s="12"/>
    </row>
    <row r="35" ht="40" customHeight="1" spans="1:7">
      <c r="A35" s="13">
        <v>14</v>
      </c>
      <c r="B35" s="13" t="s">
        <v>34</v>
      </c>
      <c r="C35" s="14" t="s">
        <v>48</v>
      </c>
      <c r="D35" s="21">
        <f>VLOOKUP(C35,'[1]22052护理'!$C$7:$G$20,5,0)</f>
        <v>18.8</v>
      </c>
      <c r="E35" s="21">
        <f>VLOOKUP(C35,'[1]22052护理'!$C$7:$H$20,6,0)</f>
        <v>44.94</v>
      </c>
      <c r="F35" s="21">
        <f>VLOOKUP(C35,'[1]22052护理'!$C$7:$I$20,7,0)</f>
        <v>63.74</v>
      </c>
      <c r="G35" s="12"/>
    </row>
    <row r="36" ht="40" customHeight="1" spans="1:7">
      <c r="A36" s="12"/>
      <c r="B36" s="13" t="s">
        <v>34</v>
      </c>
      <c r="C36" s="14" t="s">
        <v>49</v>
      </c>
      <c r="D36" s="15">
        <v>24.4</v>
      </c>
      <c r="E36" s="15" t="s">
        <v>50</v>
      </c>
      <c r="F36" s="16"/>
      <c r="G36" s="12"/>
    </row>
    <row r="37" ht="40" customHeight="1" spans="1:7">
      <c r="A37" s="12"/>
      <c r="B37" s="13" t="s">
        <v>34</v>
      </c>
      <c r="C37" s="14" t="s">
        <v>51</v>
      </c>
      <c r="D37" s="15">
        <v>23.2</v>
      </c>
      <c r="E37" s="15" t="s">
        <v>33</v>
      </c>
      <c r="F37" s="16"/>
      <c r="G37" s="12"/>
    </row>
    <row r="38" ht="40" customHeight="1" spans="1:7">
      <c r="A38" s="17">
        <v>1</v>
      </c>
      <c r="B38" s="17" t="s">
        <v>52</v>
      </c>
      <c r="C38" s="9" t="s">
        <v>53</v>
      </c>
      <c r="D38" s="11">
        <v>22.4</v>
      </c>
      <c r="E38" s="10">
        <v>48.24</v>
      </c>
      <c r="F38" s="10">
        <f t="shared" ref="F38:F55" si="2">D38+E38</f>
        <v>70.64</v>
      </c>
      <c r="G38" s="17" t="s">
        <v>10</v>
      </c>
    </row>
    <row r="39" ht="40" customHeight="1" spans="1:7">
      <c r="A39" s="17">
        <v>2</v>
      </c>
      <c r="B39" s="17" t="s">
        <v>52</v>
      </c>
      <c r="C39" s="9" t="s">
        <v>54</v>
      </c>
      <c r="D39" s="11">
        <v>20.8</v>
      </c>
      <c r="E39" s="11">
        <v>47.28</v>
      </c>
      <c r="F39" s="10">
        <f t="shared" si="2"/>
        <v>68.08</v>
      </c>
      <c r="G39" s="17" t="s">
        <v>10</v>
      </c>
    </row>
    <row r="40" ht="40" customHeight="1" spans="1:7">
      <c r="A40" s="17">
        <v>3</v>
      </c>
      <c r="B40" s="17" t="s">
        <v>52</v>
      </c>
      <c r="C40" s="9" t="s">
        <v>55</v>
      </c>
      <c r="D40" s="11">
        <v>20.8</v>
      </c>
      <c r="E40" s="11">
        <v>45</v>
      </c>
      <c r="F40" s="10">
        <f t="shared" si="2"/>
        <v>65.8</v>
      </c>
      <c r="G40" s="17" t="s">
        <v>10</v>
      </c>
    </row>
    <row r="41" ht="40" customHeight="1" spans="1:7">
      <c r="A41" s="12">
        <v>4</v>
      </c>
      <c r="B41" s="12" t="s">
        <v>52</v>
      </c>
      <c r="C41" s="14" t="s">
        <v>56</v>
      </c>
      <c r="D41" s="15">
        <v>20.4</v>
      </c>
      <c r="E41" s="15">
        <v>45.24</v>
      </c>
      <c r="F41" s="16">
        <f t="shared" si="2"/>
        <v>65.64</v>
      </c>
      <c r="G41" s="12"/>
    </row>
    <row r="42" ht="40" customHeight="1" spans="1:7">
      <c r="A42" s="12">
        <v>5</v>
      </c>
      <c r="B42" s="12" t="s">
        <v>52</v>
      </c>
      <c r="C42" s="14" t="s">
        <v>57</v>
      </c>
      <c r="D42" s="15">
        <v>18.4</v>
      </c>
      <c r="E42" s="15">
        <v>47.16</v>
      </c>
      <c r="F42" s="16">
        <f t="shared" si="2"/>
        <v>65.56</v>
      </c>
      <c r="G42" s="12"/>
    </row>
    <row r="43" ht="40" customHeight="1" spans="1:7">
      <c r="A43" s="12">
        <v>6</v>
      </c>
      <c r="B43" s="12" t="s">
        <v>52</v>
      </c>
      <c r="C43" s="14" t="s">
        <v>58</v>
      </c>
      <c r="D43" s="15">
        <v>18.4</v>
      </c>
      <c r="E43" s="15">
        <v>46.08</v>
      </c>
      <c r="F43" s="16">
        <f t="shared" si="2"/>
        <v>64.48</v>
      </c>
      <c r="G43" s="12"/>
    </row>
    <row r="44" ht="40" customHeight="1" spans="1:7">
      <c r="A44" s="12">
        <v>7</v>
      </c>
      <c r="B44" s="12" t="s">
        <v>52</v>
      </c>
      <c r="C44" s="14" t="s">
        <v>59</v>
      </c>
      <c r="D44" s="15">
        <v>18</v>
      </c>
      <c r="E44" s="15">
        <v>46.2</v>
      </c>
      <c r="F44" s="16">
        <f t="shared" si="2"/>
        <v>64.2</v>
      </c>
      <c r="G44" s="12"/>
    </row>
    <row r="45" ht="40" customHeight="1" spans="1:7">
      <c r="A45" s="12">
        <v>8</v>
      </c>
      <c r="B45" s="12" t="s">
        <v>52</v>
      </c>
      <c r="C45" s="14" t="s">
        <v>60</v>
      </c>
      <c r="D45" s="15">
        <v>18.4</v>
      </c>
      <c r="E45" s="15">
        <v>44.4</v>
      </c>
      <c r="F45" s="16">
        <f t="shared" si="2"/>
        <v>62.8</v>
      </c>
      <c r="G45" s="12"/>
    </row>
    <row r="46" ht="40" customHeight="1" spans="1:7">
      <c r="A46" s="12">
        <v>9</v>
      </c>
      <c r="B46" s="12" t="s">
        <v>52</v>
      </c>
      <c r="C46" s="14" t="s">
        <v>61</v>
      </c>
      <c r="D46" s="15">
        <v>18.4</v>
      </c>
      <c r="E46" s="15">
        <v>43.68</v>
      </c>
      <c r="F46" s="16">
        <f t="shared" si="2"/>
        <v>62.08</v>
      </c>
      <c r="G46" s="12"/>
    </row>
    <row r="47" ht="40" customHeight="1" spans="1:7">
      <c r="A47" s="17">
        <v>1</v>
      </c>
      <c r="B47" s="17" t="s">
        <v>62</v>
      </c>
      <c r="C47" s="9" t="s">
        <v>63</v>
      </c>
      <c r="D47" s="11">
        <v>22.8</v>
      </c>
      <c r="E47" s="10">
        <v>47.64</v>
      </c>
      <c r="F47" s="10">
        <f t="shared" si="2"/>
        <v>70.44</v>
      </c>
      <c r="G47" s="17" t="s">
        <v>10</v>
      </c>
    </row>
    <row r="48" ht="40" customHeight="1" spans="1:7">
      <c r="A48" s="12">
        <v>2</v>
      </c>
      <c r="B48" s="12" t="s">
        <v>62</v>
      </c>
      <c r="C48" s="14" t="s">
        <v>64</v>
      </c>
      <c r="D48" s="15">
        <v>20.8</v>
      </c>
      <c r="E48" s="15">
        <v>46.92</v>
      </c>
      <c r="F48" s="16">
        <f t="shared" si="2"/>
        <v>67.72</v>
      </c>
      <c r="G48" s="12"/>
    </row>
    <row r="49" ht="40" customHeight="1" spans="1:7">
      <c r="A49" s="12">
        <v>3</v>
      </c>
      <c r="B49" s="12" t="s">
        <v>62</v>
      </c>
      <c r="C49" s="14" t="s">
        <v>65</v>
      </c>
      <c r="D49" s="15">
        <v>19.6</v>
      </c>
      <c r="E49" s="15">
        <v>44.88</v>
      </c>
      <c r="F49" s="16">
        <f t="shared" si="2"/>
        <v>64.48</v>
      </c>
      <c r="G49" s="12"/>
    </row>
    <row r="50" ht="40" customHeight="1" spans="1:7">
      <c r="A50" s="17">
        <v>1</v>
      </c>
      <c r="B50" s="17" t="s">
        <v>66</v>
      </c>
      <c r="C50" s="9" t="s">
        <v>67</v>
      </c>
      <c r="D50" s="11">
        <v>31.2</v>
      </c>
      <c r="E50" s="10">
        <v>49.08</v>
      </c>
      <c r="F50" s="10">
        <f t="shared" si="2"/>
        <v>80.28</v>
      </c>
      <c r="G50" s="17" t="s">
        <v>10</v>
      </c>
    </row>
    <row r="51" ht="40" customHeight="1" spans="1:7">
      <c r="A51" s="12">
        <v>2</v>
      </c>
      <c r="B51" s="12" t="s">
        <v>66</v>
      </c>
      <c r="C51" s="14" t="s">
        <v>68</v>
      </c>
      <c r="D51" s="15">
        <v>27.2</v>
      </c>
      <c r="E51" s="15">
        <v>48.6</v>
      </c>
      <c r="F51" s="16">
        <f t="shared" si="2"/>
        <v>75.8</v>
      </c>
      <c r="G51" s="12"/>
    </row>
    <row r="52" ht="40" customHeight="1" spans="1:7">
      <c r="A52" s="12">
        <v>3</v>
      </c>
      <c r="B52" s="12" t="s">
        <v>66</v>
      </c>
      <c r="C52" s="14" t="s">
        <v>69</v>
      </c>
      <c r="D52" s="15">
        <v>24.4</v>
      </c>
      <c r="E52" s="15">
        <v>49.98</v>
      </c>
      <c r="F52" s="16">
        <f t="shared" si="2"/>
        <v>74.38</v>
      </c>
      <c r="G52" s="12"/>
    </row>
    <row r="53" ht="40" customHeight="1" spans="1:7">
      <c r="A53" s="17">
        <v>1</v>
      </c>
      <c r="B53" s="17" t="s">
        <v>70</v>
      </c>
      <c r="C53" s="9" t="s">
        <v>71</v>
      </c>
      <c r="D53" s="11">
        <v>27.6</v>
      </c>
      <c r="E53" s="11">
        <v>50.76</v>
      </c>
      <c r="F53" s="10">
        <f t="shared" si="2"/>
        <v>78.36</v>
      </c>
      <c r="G53" s="17" t="s">
        <v>10</v>
      </c>
    </row>
    <row r="54" ht="40" customHeight="1" spans="1:7">
      <c r="A54" s="12">
        <v>2</v>
      </c>
      <c r="B54" s="12" t="s">
        <v>70</v>
      </c>
      <c r="C54" s="14" t="s">
        <v>72</v>
      </c>
      <c r="D54" s="15">
        <v>28</v>
      </c>
      <c r="E54" s="16">
        <v>48.72</v>
      </c>
      <c r="F54" s="16">
        <f t="shared" si="2"/>
        <v>76.72</v>
      </c>
      <c r="G54" s="12"/>
    </row>
    <row r="55" ht="40" customHeight="1" spans="1:7">
      <c r="A55" s="12">
        <v>3</v>
      </c>
      <c r="B55" s="12" t="s">
        <v>70</v>
      </c>
      <c r="C55" s="14" t="s">
        <v>73</v>
      </c>
      <c r="D55" s="15">
        <v>27.2</v>
      </c>
      <c r="E55" s="15">
        <v>48.92</v>
      </c>
      <c r="F55" s="16">
        <f t="shared" si="2"/>
        <v>76.12</v>
      </c>
      <c r="G55" s="12"/>
    </row>
    <row r="56" ht="40" customHeight="1" spans="1:7">
      <c r="A56" s="17">
        <v>1</v>
      </c>
      <c r="B56" s="9" t="s">
        <v>74</v>
      </c>
      <c r="C56" s="9" t="s">
        <v>75</v>
      </c>
      <c r="D56" s="11">
        <v>30.8</v>
      </c>
      <c r="E56" s="10">
        <v>49.2</v>
      </c>
      <c r="F56" s="10">
        <f t="shared" ref="F30:F64" si="3">D56+E56</f>
        <v>80</v>
      </c>
      <c r="G56" s="17" t="s">
        <v>10</v>
      </c>
    </row>
    <row r="57" ht="40" customHeight="1" spans="1:7">
      <c r="A57" s="17">
        <v>2</v>
      </c>
      <c r="B57" s="9" t="s">
        <v>74</v>
      </c>
      <c r="C57" s="9" t="s">
        <v>76</v>
      </c>
      <c r="D57" s="11">
        <f>VLOOKUP(C57,'[2]22057收费处工作人员'!$C$8:$G$12,5,0)</f>
        <v>29.2</v>
      </c>
      <c r="E57" s="10">
        <v>48.48</v>
      </c>
      <c r="F57" s="10">
        <f t="shared" si="3"/>
        <v>77.68</v>
      </c>
      <c r="G57" s="17" t="s">
        <v>10</v>
      </c>
    </row>
    <row r="58" ht="40" customHeight="1" spans="1:7">
      <c r="A58" s="12">
        <v>3</v>
      </c>
      <c r="B58" s="14" t="s">
        <v>74</v>
      </c>
      <c r="C58" s="14" t="s">
        <v>77</v>
      </c>
      <c r="D58" s="15">
        <f>VLOOKUP(C58,'[2]22057收费处工作人员'!$C$8:$G$12,5,0)</f>
        <v>26.8</v>
      </c>
      <c r="E58" s="16">
        <v>47.64</v>
      </c>
      <c r="F58" s="16">
        <f t="shared" si="3"/>
        <v>74.44</v>
      </c>
      <c r="G58" s="12"/>
    </row>
    <row r="59" ht="40" customHeight="1" spans="1:7">
      <c r="A59" s="12">
        <v>4</v>
      </c>
      <c r="B59" s="14" t="s">
        <v>74</v>
      </c>
      <c r="C59" s="14" t="s">
        <v>78</v>
      </c>
      <c r="D59" s="15">
        <f>VLOOKUP(C59,'[2]22057收费处工作人员'!$C$8:$G$12,5,0)</f>
        <v>22.8</v>
      </c>
      <c r="E59" s="16">
        <v>46.92</v>
      </c>
      <c r="F59" s="16">
        <f t="shared" si="3"/>
        <v>69.72</v>
      </c>
      <c r="G59" s="12"/>
    </row>
    <row r="60" ht="40" customHeight="1" spans="1:7">
      <c r="A60" s="12">
        <v>5</v>
      </c>
      <c r="B60" s="14" t="s">
        <v>74</v>
      </c>
      <c r="C60" s="14" t="s">
        <v>79</v>
      </c>
      <c r="D60" s="15">
        <f>VLOOKUP(C60,'[2]22057收费处工作人员'!$C$8:$G$12,5,0)</f>
        <v>22.8</v>
      </c>
      <c r="E60" s="16">
        <v>46.08</v>
      </c>
      <c r="F60" s="16">
        <f t="shared" si="3"/>
        <v>68.88</v>
      </c>
      <c r="G60" s="12"/>
    </row>
    <row r="61" ht="40" customHeight="1" spans="1:7">
      <c r="A61" s="12">
        <v>6</v>
      </c>
      <c r="B61" s="14" t="s">
        <v>74</v>
      </c>
      <c r="C61" s="14" t="s">
        <v>80</v>
      </c>
      <c r="D61" s="15">
        <f>VLOOKUP(C61,'[2]22057收费处工作人员'!$C$8:$G$12,5,0)</f>
        <v>23.2</v>
      </c>
      <c r="E61" s="16">
        <v>44.76</v>
      </c>
      <c r="F61" s="16">
        <f t="shared" si="3"/>
        <v>67.96</v>
      </c>
      <c r="G61" s="12"/>
    </row>
    <row r="62" ht="40" customHeight="1" spans="1:7">
      <c r="A62" s="17">
        <v>1</v>
      </c>
      <c r="B62" s="17" t="s">
        <v>81</v>
      </c>
      <c r="C62" s="9" t="s">
        <v>82</v>
      </c>
      <c r="D62" s="11">
        <v>20.8</v>
      </c>
      <c r="E62" s="10">
        <v>47.76</v>
      </c>
      <c r="F62" s="10">
        <f t="shared" si="3"/>
        <v>68.56</v>
      </c>
      <c r="G62" s="17" t="s">
        <v>10</v>
      </c>
    </row>
    <row r="63" ht="40" customHeight="1" spans="1:7">
      <c r="A63" s="12">
        <v>2</v>
      </c>
      <c r="B63" s="12" t="s">
        <v>81</v>
      </c>
      <c r="C63" s="14" t="s">
        <v>83</v>
      </c>
      <c r="D63" s="15">
        <v>21.6</v>
      </c>
      <c r="E63" s="16">
        <v>42</v>
      </c>
      <c r="F63" s="16">
        <f t="shared" si="3"/>
        <v>63.6</v>
      </c>
      <c r="G63" s="12"/>
    </row>
    <row r="64" ht="40" customHeight="1" spans="1:7">
      <c r="A64" s="12">
        <v>3</v>
      </c>
      <c r="B64" s="12" t="s">
        <v>81</v>
      </c>
      <c r="C64" s="14" t="s">
        <v>84</v>
      </c>
      <c r="D64" s="15">
        <v>11.6</v>
      </c>
      <c r="E64" s="16">
        <v>40.8</v>
      </c>
      <c r="F64" s="16">
        <f t="shared" si="3"/>
        <v>52.4</v>
      </c>
      <c r="G64" s="12"/>
    </row>
  </sheetData>
  <autoFilter ref="A2:G64"/>
  <sortState ref="A15:H17">
    <sortCondition ref="F15:F17" descending="1"/>
  </sortState>
  <mergeCells count="1">
    <mergeCell ref="A1:G1"/>
  </mergeCells>
  <conditionalFormatting sqref="C4">
    <cfRule type="duplicateValues" dxfId="0" priority="17"/>
  </conditionalFormatting>
  <conditionalFormatting sqref="C15">
    <cfRule type="duplicateValues" dxfId="0" priority="7"/>
  </conditionalFormatting>
  <conditionalFormatting sqref="C19">
    <cfRule type="duplicateValues" dxfId="0" priority="15"/>
  </conditionalFormatting>
  <conditionalFormatting sqref="C20">
    <cfRule type="duplicateValues" dxfId="0" priority="14"/>
  </conditionalFormatting>
  <conditionalFormatting sqref="C21">
    <cfRule type="duplicateValues" dxfId="0" priority="1"/>
  </conditionalFormatting>
  <conditionalFormatting sqref="C35">
    <cfRule type="duplicateValues" dxfId="0" priority="12"/>
  </conditionalFormatting>
  <conditionalFormatting sqref="C5:C6">
    <cfRule type="duplicateValues" dxfId="0" priority="18"/>
  </conditionalFormatting>
  <conditionalFormatting sqref="C7:C14">
    <cfRule type="duplicateValues" dxfId="0" priority="8"/>
  </conditionalFormatting>
  <conditionalFormatting sqref="C16:C18">
    <cfRule type="duplicateValues" dxfId="0" priority="16"/>
  </conditionalFormatting>
  <conditionalFormatting sqref="C22:C33">
    <cfRule type="duplicateValues" dxfId="0" priority="13"/>
  </conditionalFormatting>
  <conditionalFormatting sqref="C36:C37">
    <cfRule type="duplicateValues" dxfId="0" priority="9"/>
  </conditionalFormatting>
  <conditionalFormatting sqref="C38:C46">
    <cfRule type="duplicateValues" dxfId="0" priority="6"/>
  </conditionalFormatting>
  <conditionalFormatting sqref="C47:C49">
    <cfRule type="duplicateValues" dxfId="0" priority="5"/>
  </conditionalFormatting>
  <conditionalFormatting sqref="C50:C52">
    <cfRule type="duplicateValues" dxfId="0" priority="11"/>
  </conditionalFormatting>
  <conditionalFormatting sqref="C53:C55">
    <cfRule type="duplicateValues" dxfId="0" priority="10"/>
  </conditionalFormatting>
  <conditionalFormatting sqref="C56:C61">
    <cfRule type="duplicateValues" dxfId="0" priority="3"/>
  </conditionalFormatting>
  <conditionalFormatting sqref="C62:C64">
    <cfRule type="duplicateValues" dxfId="0" priority="2"/>
  </conditionalFormatting>
  <pageMargins left="0.751388888888889" right="0.751388888888889" top="1" bottom="1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Administrator</cp:lastModifiedBy>
  <dcterms:created xsi:type="dcterms:W3CDTF">2021-11-30T09:21:00Z</dcterms:created>
  <dcterms:modified xsi:type="dcterms:W3CDTF">2022-07-04T12:28:05Z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EB6C6F7DBC8E4FC1B8441911FF5C6997</vt:lpwstr>
  </property>
</Properties>
</file>